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BA25111B-087A-41C8-AD96-D7EDA524779C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C56" i="1"/>
  <c r="C55" i="1" s="1"/>
  <c r="D56" i="1"/>
  <c r="D55" i="1" s="1"/>
  <c r="D51" i="1"/>
  <c r="C51" i="1"/>
  <c r="C50" i="1" s="1"/>
  <c r="D43" i="1" l="1"/>
  <c r="C43" i="1"/>
  <c r="D39" i="1"/>
  <c r="C39" i="1"/>
  <c r="D19" i="1"/>
  <c r="C19" i="1"/>
  <c r="D8" i="1"/>
  <c r="C8" i="1"/>
  <c r="C36" i="1" s="1"/>
  <c r="C47" i="1" l="1"/>
  <c r="D36" i="1"/>
  <c r="D47" i="1"/>
  <c r="D60" i="1"/>
  <c r="C60" i="1"/>
  <c r="C62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<sst xmlns="http://schemas.openxmlformats.org/spreadsheetml/2006/main" count="72" uniqueCount="64">
  <si>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</si>
  <si>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</si>
  <si>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</si>
  <si>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</si>
  <si>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</si>
  <si>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</si>
  <si>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</si>
  <si>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</si>
  <si>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</si>
  <si>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</si>
  <si>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</si>
  <si>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</si>
  <si>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</si>
  <si>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</si>
  <si>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</si>
  <si>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</si>
  <si>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</si>
  <si>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</si>
  <si>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</si>
  <si>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</si>
  <si>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</si>
  <si>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</si>
  <si>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</si>
  <si>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</si>
  <si>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</si>
  <si>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</si>
  <si>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</si>
  <si>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</si>
  <si>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</si>
  <si>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</si>
  <si>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</si>
  <si>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</si>
  <si>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</si>
  <si>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</si>
  <si>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</si>
  <si>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</si>
  <si>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</si>
  <si>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</si>
  <si>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</si>
  <si>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</si>
  <si>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</si>
  <si>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</si>
  <si>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</si>
  <si>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</si>
  <si>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</si>
  <si>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</si>
  <si>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</si>
  <si>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</si>
  <si>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</si>
  <si>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</si>
  <si>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</si>
  <si>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</si>
  <si>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</si>
  <si>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</si>
  <si>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</si>
  <si>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</si>
  <si>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</si>
  <si>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</si>
  <si>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</si>
  <si>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</si>
  <si>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</si>
  <si>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</si>
  <si>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Del 01 de enero al 31 de marzo de 2023 y del 01 de enero al 31 de diciembre de 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</si>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</sst>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16" zoomScale="92" zoomScaleNormal="92" workbookViewId="0">
      <selection activeCell="G69" sqref="G69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60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62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44"/>
      <c r="C5" s="45" t="s">
        <v>63</v>
      </c>
      <c r="D5" s="46" t="s">
        <v>59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1962816271.53</v>
      </c>
      <c r="D8" s="19">
        <f>SUM(D9:D18)</f>
        <v>4605687997.7600002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1019897452.02</v>
      </c>
      <c r="D9" s="21">
        <v>1455975261.26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55180742.920000002</v>
      </c>
      <c r="D11" s="21">
        <v>74235808.599999994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119530533.43000001</v>
      </c>
      <c r="D12" s="21">
        <v>410294277.76999998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19705360.73</v>
      </c>
      <c r="D13" s="21">
        <v>37727354.579999998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9538093.3399999999</v>
      </c>
      <c r="D14" s="21">
        <v>33309359.940000001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720161934.92999995</v>
      </c>
      <c r="D16" s="21">
        <v>2583259333.1100001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18802154.16</v>
      </c>
      <c r="D17" s="21">
        <v>10886602.5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938922570.17999995</v>
      </c>
      <c r="D19" s="19">
        <f>SUM(D20:D35)</f>
        <v>3940539083.5999994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472170017.88999999</v>
      </c>
      <c r="D20" s="21">
        <v>1719433620.99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19995577.77</v>
      </c>
      <c r="D21" s="21">
        <v>275546422.86000001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171955176.5</v>
      </c>
      <c r="D22" s="21">
        <v>935063936.19000006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200719600.06999999</v>
      </c>
      <c r="D23" s="21">
        <v>671251540.87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10329094</v>
      </c>
      <c r="D26" s="21">
        <v>171436842.37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2201431.36</v>
      </c>
      <c r="D27" s="21">
        <v>13914615.93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8205082.9199999999</v>
      </c>
      <c r="D28" s="21">
        <v>59775750.710000001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53346589.670000002</v>
      </c>
      <c r="D29" s="21">
        <v>94116353.680000007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1023893701.35</v>
      </c>
      <c r="D36" s="23">
        <f>SUM(D8-D19)</f>
        <v>665148914.1600008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69858839.019999981</v>
      </c>
      <c r="D43" s="24">
        <f>SUM(D44:D46)</f>
        <v>724850120.08000004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68099103.539999992</v>
      </c>
      <c r="D44" s="26">
        <v>611286597.08000004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1759735.4799999967</v>
      </c>
      <c r="D45" s="26">
        <v>111789307.08000001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1774215.92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-69858839.019999981</v>
      </c>
      <c r="D47" s="24">
        <f>D39-D43</f>
        <v>-724850120.08000004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32970103.489999957</v>
      </c>
      <c r="D50" s="27">
        <f>SUM(D51+D54)</f>
        <v>372257303.01000071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-6822554.1199999973</v>
      </c>
      <c r="D51" s="28">
        <f>SUM(D52+D53)</f>
        <v>244376150.94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-6822554.1199999973</v>
      </c>
      <c r="D52" s="30">
        <v>244376150.94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39792657.609999955</v>
      </c>
      <c r="D54" s="21">
        <v>127881152.07000074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98639182.849999994</v>
      </c>
      <c r="D55" s="19">
        <f>SUM(D56+D59)</f>
        <v>132941785.48000002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7291242.0499999998</v>
      </c>
      <c r="D56" s="31">
        <f>SUM(D57+D58)</f>
        <v>10312011.15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7291242.0499999998</v>
      </c>
      <c r="D57" s="30">
        <v>10312011.15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91347940.799999997</v>
      </c>
      <c r="D59" s="30">
        <v>122629774.33000001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-65669079.360000037</v>
      </c>
      <c r="D60" s="27">
        <f>D50-D55</f>
        <v>239315517.53000069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888365782.97000003</v>
      </c>
      <c r="D62" s="32">
        <f>SUM(D60,D47,D36)</f>
        <v>179614311.61000144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395069434.82000041</v>
      </c>
      <c r="D64" s="33">
        <v>215455123.209999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1283435217.7900004</v>
      </c>
      <c r="D65" s="33">
        <v>395069434.82000041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61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49</v>
      </c>
      <c r="C71" s="38" t="s">
        <v>50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51</v>
      </c>
      <c r="C76" s="40" t="s">
        <v>52</v>
      </c>
    </row>
    <row r="77" spans="1:9" s="35" customFormat="1" ht="12.75" x14ac:dyDescent="0.2">
      <c r="B77" s="37" t="s">
        <v>53</v>
      </c>
      <c r="C77" s="40" t="s">
        <v>54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55</v>
      </c>
      <c r="C80" s="39"/>
      <c r="D80" s="39"/>
    </row>
    <row r="81" spans="2:4" s="35" customFormat="1" ht="12.75" x14ac:dyDescent="0.2">
      <c r="B81" s="37" t="s">
        <v>56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57</v>
      </c>
      <c r="C86" s="39"/>
      <c r="D86" s="39"/>
    </row>
    <row r="87" spans="2:4" s="36" customFormat="1" ht="12.75" x14ac:dyDescent="0.2">
      <c r="B87" s="42" t="s">
        <v>58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2023-04-18T17:06:31Z</cp:lastPrinted>
  <dcterms:created xsi:type="dcterms:W3CDTF">2019-12-03T19:09:42Z</dcterms:created>
  <dcterms:modified xsi:type="dcterms:W3CDTF">2023-04-19T16:32:44Z</dcterms:modified>
</cp:coreProperties>
</file>